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3260" windowHeight="9855" activeTab="0"/>
  </bookViews>
  <sheets>
    <sheet name="Transactions" sheetId="1" r:id="rId1"/>
    <sheet name="CPU" sheetId="2" r:id="rId2"/>
    <sheet name="Logical Disk" sheetId="3" r:id="rId3"/>
  </sheets>
  <definedNames/>
  <calcPr fullCalcOnLoad="1"/>
</workbook>
</file>

<file path=xl/sharedStrings.xml><?xml version="1.0" encoding="utf-8"?>
<sst xmlns="http://schemas.openxmlformats.org/spreadsheetml/2006/main" count="34" uniqueCount="26">
  <si>
    <t>per busy hr</t>
  </si>
  <si>
    <t>Place order</t>
  </si>
  <si>
    <t>Check order status</t>
  </si>
  <si>
    <t>Servlet</t>
  </si>
  <si>
    <t>History</t>
  </si>
  <si>
    <t>Order</t>
  </si>
  <si>
    <t>Total</t>
  </si>
  <si>
    <t>CPU utilization</t>
  </si>
  <si>
    <t>Cache hit %</t>
  </si>
  <si>
    <t>Parameters</t>
  </si>
  <si>
    <t>Disk ops/sec</t>
  </si>
  <si>
    <t>Total logical accesses</t>
  </si>
  <si>
    <t>Expected physical accesses</t>
  </si>
  <si>
    <t>Disk utilization</t>
  </si>
  <si>
    <t>Utilization %</t>
  </si>
  <si>
    <t>these rows multiply frequency by expected CPU</t>
  </si>
  <si>
    <t>units here are CPU msec</t>
  </si>
  <si>
    <t>divide total CPU by the number of milliseconds</t>
  </si>
  <si>
    <t>in an hour, and convert to a percentage</t>
  </si>
  <si>
    <t>units here are logical reads and writes</t>
  </si>
  <si>
    <t>these rows multiply frequency by expected</t>
  </si>
  <si>
    <t>logical disk accesses</t>
  </si>
  <si>
    <t>apply the cache hit ratio to convert logical accesses to physical</t>
  </si>
  <si>
    <t>divide by the number of physical disk accesses in an hour,</t>
  </si>
  <si>
    <t>and convert to a percentage</t>
  </si>
  <si>
    <t>Use case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</si>
</sst>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1.57421875" style="0" customWidth="1"/>
  </cols>
  <sheetData>
    <row r="1" spans="1:2" s="1" customFormat="1" ht="12.75">
      <c r="A1" s="1" t="s">
        <v>25</v>
      </c>
      <c r="B1" s="1" t="s">
        <v>0</v>
      </c>
    </row>
    <row r="2" spans="1:2" ht="12.75">
      <c r="A2" t="s">
        <v>1</v>
      </c>
      <c r="B2" s="2">
        <v>20000</v>
      </c>
    </row>
    <row r="3" spans="1:2" ht="12.75">
      <c r="A3" t="s">
        <v>2</v>
      </c>
      <c r="B3" s="2">
        <v>10000</v>
      </c>
    </row>
    <row r="4" spans="1:2" ht="12.75">
      <c r="A4" t="s">
        <v>6</v>
      </c>
      <c r="B4" s="2">
        <f>SUM(B2:B3)</f>
        <v>30000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140625" defaultRowHeight="12.75"/>
  <cols>
    <col min="1" max="1" width="18.421875" style="0" customWidth="1"/>
    <col min="2" max="2" width="11.57421875" style="0" customWidth="1"/>
  </cols>
  <sheetData>
    <row r="1" spans="1:5" s="1" customFormat="1" ht="12.75">
      <c r="A1" s="1" t="str">
        <f>Transactions!A1</f>
        <v>Use case name</v>
      </c>
      <c r="B1" s="1" t="str">
        <f>Transactions!B1</f>
        <v>per busy hr</v>
      </c>
      <c r="C1" s="3" t="s">
        <v>3</v>
      </c>
      <c r="D1" s="3" t="s">
        <v>4</v>
      </c>
      <c r="E1" s="3" t="s">
        <v>5</v>
      </c>
    </row>
    <row r="2" spans="1:6" ht="12.75">
      <c r="A2" t="str">
        <f>Transactions!A2</f>
        <v>Place order</v>
      </c>
      <c r="B2">
        <f>Transactions!B2</f>
        <v>20000</v>
      </c>
      <c r="C2">
        <v>55</v>
      </c>
      <c r="D2">
        <v>2</v>
      </c>
      <c r="E2">
        <v>10</v>
      </c>
      <c r="F2" t="s">
        <v>16</v>
      </c>
    </row>
    <row r="3" spans="1:5" ht="12.75">
      <c r="A3" t="str">
        <f>Transactions!A3</f>
        <v>Check order status</v>
      </c>
      <c r="B3">
        <f>Transactions!B3</f>
        <v>10000</v>
      </c>
      <c r="C3">
        <v>45</v>
      </c>
      <c r="D3">
        <v>2</v>
      </c>
      <c r="E3">
        <v>0</v>
      </c>
    </row>
    <row r="4" spans="1:2" ht="12.75">
      <c r="A4" t="str">
        <f>Transactions!A4</f>
        <v>Total</v>
      </c>
      <c r="B4">
        <f>Transactions!B4</f>
        <v>30000</v>
      </c>
    </row>
    <row r="6" spans="1:5" ht="12.75">
      <c r="A6" s="1" t="s">
        <v>7</v>
      </c>
      <c r="C6" s="3" t="str">
        <f>C1</f>
        <v>Servlet</v>
      </c>
      <c r="D6" s="3" t="str">
        <f>D1</f>
        <v>History</v>
      </c>
      <c r="E6" s="3" t="str">
        <f>E1</f>
        <v>Order</v>
      </c>
    </row>
    <row r="7" spans="1:6" ht="12.75">
      <c r="A7" t="s">
        <v>1</v>
      </c>
      <c r="C7">
        <f>C2*$B2</f>
        <v>1100000</v>
      </c>
      <c r="D7">
        <f>D2*$B2</f>
        <v>40000</v>
      </c>
      <c r="E7">
        <f>E2*$B2</f>
        <v>200000</v>
      </c>
      <c r="F7" t="s">
        <v>15</v>
      </c>
    </row>
    <row r="8" spans="1:5" ht="12.75">
      <c r="A8" t="s">
        <v>2</v>
      </c>
      <c r="C8">
        <f>C3*$B3</f>
        <v>450000</v>
      </c>
      <c r="D8">
        <f>D3*$B3</f>
        <v>20000</v>
      </c>
      <c r="E8">
        <f>E3*$B3</f>
        <v>0</v>
      </c>
    </row>
    <row r="9" spans="1:6" ht="12.75">
      <c r="A9" t="s">
        <v>6</v>
      </c>
      <c r="B9">
        <f>SUM(C9:E9)</f>
        <v>51</v>
      </c>
      <c r="C9">
        <f>ROUND(100*SUM(C7:C8)/(3600*1000),0)</f>
        <v>43</v>
      </c>
      <c r="D9">
        <f>ROUND(100*SUM(D7:D8)/(3600*1000),0)</f>
        <v>2</v>
      </c>
      <c r="E9">
        <f>ROUND(100*SUM(E7:E8)/(3600*1000),0)</f>
        <v>6</v>
      </c>
      <c r="F9" t="s">
        <v>17</v>
      </c>
    </row>
    <row r="10" ht="12.75">
      <c r="F10" t="s">
        <v>18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2.421875" style="0" customWidth="1"/>
  </cols>
  <sheetData>
    <row r="1" spans="1:5" s="1" customFormat="1" ht="12.75">
      <c r="A1" s="1" t="str">
        <f>Transactions!A1</f>
        <v>Use case name</v>
      </c>
      <c r="B1" s="1" t="str">
        <f>Transactions!B1</f>
        <v>per busy hr</v>
      </c>
      <c r="C1" s="3" t="s">
        <v>3</v>
      </c>
      <c r="D1" s="3" t="s">
        <v>4</v>
      </c>
      <c r="E1" s="3" t="s">
        <v>5</v>
      </c>
    </row>
    <row r="2" spans="1:6" ht="12.75">
      <c r="A2" t="str">
        <f>Transactions!A2</f>
        <v>Place order</v>
      </c>
      <c r="B2">
        <f>Transactions!B2</f>
        <v>20000</v>
      </c>
      <c r="C2">
        <v>4</v>
      </c>
      <c r="D2">
        <v>20</v>
      </c>
      <c r="E2">
        <v>25</v>
      </c>
      <c r="F2" t="s">
        <v>19</v>
      </c>
    </row>
    <row r="3" spans="1:5" ht="12.75">
      <c r="A3" t="str">
        <f>Transactions!A3</f>
        <v>Check order status</v>
      </c>
      <c r="B3">
        <f>Transactions!B3</f>
        <v>10000</v>
      </c>
      <c r="C3">
        <v>4</v>
      </c>
      <c r="D3">
        <v>10</v>
      </c>
      <c r="E3">
        <v>8</v>
      </c>
    </row>
    <row r="5" ht="12.75">
      <c r="A5" s="1" t="s">
        <v>9</v>
      </c>
    </row>
    <row r="6" spans="1:2" ht="12.75">
      <c r="A6" t="s">
        <v>8</v>
      </c>
      <c r="B6">
        <v>90</v>
      </c>
    </row>
    <row r="7" spans="1:2" ht="12.75">
      <c r="A7" t="s">
        <v>10</v>
      </c>
      <c r="B7">
        <v>100</v>
      </c>
    </row>
    <row r="9" spans="1:5" ht="12.75">
      <c r="A9" s="1" t="s">
        <v>13</v>
      </c>
      <c r="C9" s="3" t="str">
        <f>C1</f>
        <v>Servlet</v>
      </c>
      <c r="D9" s="3" t="str">
        <f>D1</f>
        <v>History</v>
      </c>
      <c r="E9" s="3" t="str">
        <f>E1</f>
        <v>Order</v>
      </c>
    </row>
    <row r="10" spans="1:6" ht="12.75">
      <c r="A10" t="s">
        <v>1</v>
      </c>
      <c r="C10">
        <f>$B2*C2</f>
        <v>80000</v>
      </c>
      <c r="D10">
        <f>$B2*D2</f>
        <v>400000</v>
      </c>
      <c r="E10">
        <f>$B2*E2</f>
        <v>500000</v>
      </c>
      <c r="F10" t="s">
        <v>20</v>
      </c>
    </row>
    <row r="11" spans="1:6" ht="12.75">
      <c r="A11" t="s">
        <v>2</v>
      </c>
      <c r="C11">
        <f>$B3*C3</f>
        <v>40000</v>
      </c>
      <c r="D11">
        <f>$B3*D3</f>
        <v>100000</v>
      </c>
      <c r="E11">
        <f>$B3*E3</f>
        <v>80000</v>
      </c>
      <c r="F11" t="s">
        <v>21</v>
      </c>
    </row>
    <row r="12" spans="1:5" ht="12.75">
      <c r="A12" t="s">
        <v>11</v>
      </c>
      <c r="C12">
        <f>SUM(C10:C11)</f>
        <v>120000</v>
      </c>
      <c r="D12">
        <f>SUM(D10:D11)</f>
        <v>500000</v>
      </c>
      <c r="E12">
        <f>SUM(E10:E11)</f>
        <v>580000</v>
      </c>
    </row>
    <row r="13" spans="1:6" ht="12.75">
      <c r="A13" t="s">
        <v>12</v>
      </c>
      <c r="C13">
        <f>(100-$B$6)/100*C12</f>
        <v>12000</v>
      </c>
      <c r="D13">
        <f>(100-$B$6)/100*D12</f>
        <v>50000</v>
      </c>
      <c r="E13">
        <f>(100-$B$6)/100*E12</f>
        <v>58000</v>
      </c>
      <c r="F13" t="s">
        <v>22</v>
      </c>
    </row>
    <row r="14" spans="1:6" ht="12.75">
      <c r="A14" t="s">
        <v>14</v>
      </c>
      <c r="B14">
        <f>SUM(C14:E14)</f>
        <v>33</v>
      </c>
      <c r="C14">
        <f>ROUND(100*C13/(3600*$B$7),0)</f>
        <v>3</v>
      </c>
      <c r="D14">
        <f>ROUND(100*D13/(3600*$B$7),0)</f>
        <v>14</v>
      </c>
      <c r="E14">
        <f>ROUND(100*E13/(3600*$B$7),0)</f>
        <v>16</v>
      </c>
      <c r="F14" t="s">
        <v>23</v>
      </c>
    </row>
    <row r="15" ht="12.75">
      <c r="F15" t="s">
        <v>24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AdjFac</dc:creator>
  <cp:keywords/>
  <dc:description/>
  <cp:lastModifiedBy>Don Swartwout</cp:lastModifiedBy>
  <cp:lastPrinted>2004-06-10T21:18:58Z</cp:lastPrinted>
  <dcterms:created xsi:type="dcterms:W3CDTF">2004-06-10T20:57:28Z</dcterms:created>
  <dcterms:modified xsi:type="dcterms:W3CDTF">2004-06-11T03:05:33Z</dcterms:modified>
  <cp:category/>
  <cp:version/>
  <cp:contentType/>
  <cp:contentStatus/>
</cp:coreProperties>
</file>